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uomenys" sheetId="1" r:id="rId1"/>
    <sheet name="F1A" sheetId="2" r:id="rId2"/>
    <sheet name="F1B" sheetId="3" r:id="rId3"/>
    <sheet name="F1C" sheetId="4" r:id="rId4"/>
    <sheet name="F1H" sheetId="5" r:id="rId5"/>
    <sheet name="F1G" sheetId="6" r:id="rId6"/>
  </sheets>
  <definedNames>
    <definedName name="_xlnm.Print_Area" localSheetId="1">'F1A'!$A$1:$L$29</definedName>
    <definedName name="_xlnm.Print_Area" localSheetId="2">'F1B'!$A$1:$L$22</definedName>
    <definedName name="_xlnm.Print_Area" localSheetId="3">'F1C'!$A$1:$L$13</definedName>
    <definedName name="_xlnm.Print_Area" localSheetId="5">'F1G'!$A$1:$K$11</definedName>
    <definedName name="_xlnm.Print_Area" localSheetId="4">'F1H'!$A$1:$K$15</definedName>
  </definedNames>
  <calcPr fullCalcOnLoad="1"/>
</workbook>
</file>

<file path=xl/sharedStrings.xml><?xml version="1.0" encoding="utf-8"?>
<sst xmlns="http://schemas.openxmlformats.org/spreadsheetml/2006/main" count="176" uniqueCount="85">
  <si>
    <t>Nr.</t>
  </si>
  <si>
    <t>Komanda</t>
  </si>
  <si>
    <t>Rezultatas</t>
  </si>
  <si>
    <t>Mantvydas Latvėnas</t>
  </si>
  <si>
    <t>Parašai:</t>
  </si>
  <si>
    <t>Regina Kiburtienė</t>
  </si>
  <si>
    <t>Utena</t>
  </si>
  <si>
    <t>Sigitas Jakutis</t>
  </si>
  <si>
    <t>Saulius Kiburtas</t>
  </si>
  <si>
    <t>Biržai</t>
  </si>
  <si>
    <t>Gintaras Trimakas</t>
  </si>
  <si>
    <t>Povilas Cibulskas</t>
  </si>
  <si>
    <t>Lazdijai</t>
  </si>
  <si>
    <t>Žilvinas Cibulskas</t>
  </si>
  <si>
    <t>Vidas Dimavičius</t>
  </si>
  <si>
    <t>Šiauliai</t>
  </si>
  <si>
    <t>Rimas Indrišionis</t>
  </si>
  <si>
    <t>Pasvalys</t>
  </si>
  <si>
    <t>Saulius Briedis</t>
  </si>
  <si>
    <t>Latvija</t>
  </si>
  <si>
    <t>Saulius Kaunietis</t>
  </si>
  <si>
    <t>Panevėžys</t>
  </si>
  <si>
    <t>Gintautas Smetonis</t>
  </si>
  <si>
    <t>Janis Sprogis</t>
  </si>
  <si>
    <t>Virginijus Ivančikas</t>
  </si>
  <si>
    <t>Laimis Praniauskas</t>
  </si>
  <si>
    <t>Justinas Lasevičius</t>
  </si>
  <si>
    <t>Rolandas Mackus</t>
  </si>
  <si>
    <t>Rolandas Norkūnas</t>
  </si>
  <si>
    <t>Varėna</t>
  </si>
  <si>
    <t>Arūnas Grašys</t>
  </si>
  <si>
    <t>Robertas Kiburtas</t>
  </si>
  <si>
    <t>Artis Kiršteins  (j)</t>
  </si>
  <si>
    <t>Aurimas Bernotas  (j)</t>
  </si>
  <si>
    <t>Artūrs Soročenkovs (j)</t>
  </si>
  <si>
    <t>Vytautas Klezys (j)</t>
  </si>
  <si>
    <t>Paulius Budovas  (j)</t>
  </si>
  <si>
    <t>Tadas Mikalauskas (j)</t>
  </si>
  <si>
    <t>Regimantas Pilkauskas (j)</t>
  </si>
  <si>
    <t>Tomas Mackus  (j)</t>
  </si>
  <si>
    <t>Benediktas Rūkas (j)</t>
  </si>
  <si>
    <t>Per 1000</t>
  </si>
  <si>
    <t>Varžybų pavadinimas</t>
  </si>
  <si>
    <t>Vieta</t>
  </si>
  <si>
    <t>Data</t>
  </si>
  <si>
    <t>Prezidento pavaduotojas</t>
  </si>
  <si>
    <t>Varžybų sekretorius</t>
  </si>
  <si>
    <t>Data:</t>
  </si>
  <si>
    <t>F-1-B rezultatai</t>
  </si>
  <si>
    <t>F-1-C rezultatai</t>
  </si>
  <si>
    <t>F-1-G rezultatai</t>
  </si>
  <si>
    <t>F-1-H rezultatai</t>
  </si>
  <si>
    <t>F-1-A rezultatai</t>
  </si>
  <si>
    <t>F-1-B, F-1-C,P F-1-H</t>
  </si>
  <si>
    <t>F-1-A, F-1-G</t>
  </si>
  <si>
    <t>Laisvo skridimo aviamodelių varžybos</t>
  </si>
  <si>
    <t>Dalyvis</t>
  </si>
  <si>
    <t>Biržų Taurė Šarūnui Preidžiui atminti 2008</t>
  </si>
  <si>
    <t>AurimasBernotas (j)</t>
  </si>
  <si>
    <t>Artis Kiršteins</t>
  </si>
  <si>
    <t>Artūrs Brenčs</t>
  </si>
  <si>
    <t>Mantas Pilkauskas</t>
  </si>
  <si>
    <t>Mantas Pilkauskas (j)</t>
  </si>
  <si>
    <t>Vytas Klezys (j)</t>
  </si>
  <si>
    <t>Ovidijus Pilkauskas</t>
  </si>
  <si>
    <t>Romas Bražėnas</t>
  </si>
  <si>
    <t>Ovidijus Pilkauskas (j)</t>
  </si>
  <si>
    <t>Rimas Indrišonis</t>
  </si>
  <si>
    <t>GintarasTrimakas</t>
  </si>
  <si>
    <t>Robertas Šeinauskas</t>
  </si>
  <si>
    <t>Vilnius</t>
  </si>
  <si>
    <t>Justinas Bartkevičius</t>
  </si>
  <si>
    <t>Paulius Budovas (j)</t>
  </si>
  <si>
    <t>Emilis Žilinskas (j)</t>
  </si>
  <si>
    <t>Vytautas Kaunietis</t>
  </si>
  <si>
    <t>Renaldas Šeinauskas</t>
  </si>
  <si>
    <t>Ignas Aželis (j)</t>
  </si>
  <si>
    <t>Fly-off</t>
  </si>
  <si>
    <t>Linas Giedraitis</t>
  </si>
  <si>
    <t>MartynasGudaitis</t>
  </si>
  <si>
    <t>Ovidijus Jurgelevičius</t>
  </si>
  <si>
    <t>Darius Indrišonis</t>
  </si>
  <si>
    <t>Armondas Medalinskas</t>
  </si>
  <si>
    <t>Tomas Mackus</t>
  </si>
  <si>
    <t>Martynas Paškauskas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</si>
</sst>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27]yyyy\ &quot;m.&quot;\ mmmm\ d\ &quot;d.&quot;"/>
    <numFmt numFmtId="170" formatCode="yyyy/mm/dd;@"/>
  </numFmts>
  <fonts count="17">
    <font>
      <sz val="10"/>
      <name val="Arial"/>
      <family val="0"/>
    </font>
    <font>
      <b/>
      <sz val="12"/>
      <color indexed="8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color indexed="8"/>
      <name val="HandelGothic TL"/>
      <family val="5"/>
    </font>
    <font>
      <sz val="10"/>
      <name val="HandelGothic TL"/>
      <family val="5"/>
    </font>
    <font>
      <sz val="12"/>
      <name val="HandelGothic TL"/>
      <family val="5"/>
    </font>
    <font>
      <sz val="12"/>
      <color indexed="8"/>
      <name val="HandelGothic TL"/>
      <family val="5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3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8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tabSelected="1" workbookViewId="0" topLeftCell="A2">
      <selection activeCell="B2" sqref="B2"/>
    </sheetView>
  </sheetViews>
  <sheetFormatPr defaultColWidth="9.140625" defaultRowHeight="12.75"/>
  <cols>
    <col min="1" max="1" width="27.00390625" style="0" customWidth="1"/>
    <col min="2" max="2" width="57.421875" style="0" customWidth="1"/>
  </cols>
  <sheetData>
    <row r="3" spans="1:2" ht="18" customHeight="1">
      <c r="A3" s="32" t="s">
        <v>42</v>
      </c>
      <c r="B3" s="34" t="s">
        <v>57</v>
      </c>
    </row>
    <row r="4" spans="1:2" ht="18" customHeight="1">
      <c r="A4" s="32" t="s">
        <v>43</v>
      </c>
      <c r="B4" s="35" t="s">
        <v>9</v>
      </c>
    </row>
    <row r="5" spans="1:2" ht="18" customHeight="1">
      <c r="A5" s="32" t="s">
        <v>44</v>
      </c>
      <c r="B5" s="36"/>
    </row>
    <row r="6" spans="1:2" ht="18" customHeight="1">
      <c r="A6" s="38" t="s">
        <v>54</v>
      </c>
      <c r="B6" s="36">
        <v>39620</v>
      </c>
    </row>
    <row r="7" spans="1:2" ht="18" customHeight="1">
      <c r="A7" s="38" t="s">
        <v>53</v>
      </c>
      <c r="B7" s="36">
        <v>39621</v>
      </c>
    </row>
    <row r="8" spans="1:2" ht="18" customHeight="1">
      <c r="A8" s="32" t="s">
        <v>45</v>
      </c>
      <c r="B8" s="33" t="s">
        <v>3</v>
      </c>
    </row>
    <row r="9" spans="1:2" ht="18" customHeight="1">
      <c r="A9" s="32" t="s">
        <v>46</v>
      </c>
      <c r="B9" s="33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L1"/>
    </sheetView>
  </sheetViews>
  <sheetFormatPr defaultColWidth="9.140625" defaultRowHeight="12.75"/>
  <cols>
    <col min="1" max="1" width="6.140625" style="0" customWidth="1"/>
    <col min="2" max="2" width="22.0039062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s="40" customFormat="1" ht="18.7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0" customFormat="1" ht="24" customHeight="1">
      <c r="A2" s="57" t="str">
        <f>duomenys!B3</f>
        <v>Biržų Taurė Šarūnui Preidžiui atminti 2008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0" customFormat="1" ht="18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40" customFormat="1" ht="22.5">
      <c r="A4" s="41"/>
      <c r="B4" s="39"/>
      <c r="C4" s="39"/>
      <c r="D4" s="57" t="s">
        <v>52</v>
      </c>
      <c r="E4" s="57"/>
      <c r="F4" s="57"/>
      <c r="G4" s="57"/>
      <c r="H4" s="57"/>
      <c r="I4" s="45"/>
      <c r="J4" s="39"/>
      <c r="K4" s="46"/>
      <c r="L4" s="46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7"/>
      <c r="L5" s="31"/>
    </row>
    <row r="6" spans="1:12" ht="16.5" thickBot="1">
      <c r="A6" s="5" t="s">
        <v>0</v>
      </c>
      <c r="B6" s="6" t="s">
        <v>56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  <c r="L6" s="9" t="s">
        <v>41</v>
      </c>
    </row>
    <row r="7" spans="1:12" ht="15.75">
      <c r="A7" s="15">
        <v>1</v>
      </c>
      <c r="B7" s="10" t="s">
        <v>65</v>
      </c>
      <c r="C7" s="11" t="s">
        <v>70</v>
      </c>
      <c r="D7" s="12">
        <v>180</v>
      </c>
      <c r="E7" s="13">
        <v>180</v>
      </c>
      <c r="F7" s="13">
        <v>180</v>
      </c>
      <c r="G7" s="13">
        <v>162</v>
      </c>
      <c r="H7" s="13">
        <v>120</v>
      </c>
      <c r="I7" s="13">
        <v>120</v>
      </c>
      <c r="J7" s="14">
        <v>120</v>
      </c>
      <c r="K7" s="15">
        <f aca="true" t="shared" si="0" ref="K7:K26">0+SUM(D7:J7)</f>
        <v>1062</v>
      </c>
      <c r="L7" s="27">
        <f>1000*K7/1062</f>
        <v>1000</v>
      </c>
    </row>
    <row r="8" spans="1:12" ht="15.75">
      <c r="A8" s="15">
        <v>2</v>
      </c>
      <c r="B8" s="16" t="s">
        <v>14</v>
      </c>
      <c r="C8" s="17" t="s">
        <v>15</v>
      </c>
      <c r="D8" s="18">
        <v>180</v>
      </c>
      <c r="E8" s="19">
        <v>125</v>
      </c>
      <c r="F8" s="19">
        <v>180</v>
      </c>
      <c r="G8" s="19">
        <v>180</v>
      </c>
      <c r="H8" s="19">
        <v>120</v>
      </c>
      <c r="I8" s="19">
        <v>120</v>
      </c>
      <c r="J8" s="20">
        <v>120</v>
      </c>
      <c r="K8" s="15">
        <f t="shared" si="0"/>
        <v>1025</v>
      </c>
      <c r="L8" s="27">
        <f aca="true" t="shared" si="1" ref="L8:L26">1000*K8/1062</f>
        <v>965.1600753295669</v>
      </c>
    </row>
    <row r="9" spans="1:12" ht="15.75">
      <c r="A9" s="15">
        <v>3</v>
      </c>
      <c r="B9" s="16" t="s">
        <v>72</v>
      </c>
      <c r="C9" s="17" t="s">
        <v>15</v>
      </c>
      <c r="D9" s="18">
        <v>158</v>
      </c>
      <c r="E9" s="19">
        <v>148</v>
      </c>
      <c r="F9" s="19">
        <v>180</v>
      </c>
      <c r="G9" s="19">
        <v>180</v>
      </c>
      <c r="H9" s="19">
        <v>80</v>
      </c>
      <c r="I9" s="19">
        <v>120</v>
      </c>
      <c r="J9" s="20">
        <v>120</v>
      </c>
      <c r="K9" s="15">
        <f t="shared" si="0"/>
        <v>986</v>
      </c>
      <c r="L9" s="27">
        <f t="shared" si="1"/>
        <v>928.436911487759</v>
      </c>
    </row>
    <row r="10" spans="1:12" ht="15.75">
      <c r="A10" s="15">
        <v>4</v>
      </c>
      <c r="B10" s="16" t="s">
        <v>59</v>
      </c>
      <c r="C10" s="17" t="s">
        <v>19</v>
      </c>
      <c r="D10" s="18">
        <v>180</v>
      </c>
      <c r="E10" s="19">
        <v>100</v>
      </c>
      <c r="F10" s="19">
        <v>145</v>
      </c>
      <c r="G10" s="19">
        <v>180</v>
      </c>
      <c r="H10" s="19">
        <v>120</v>
      </c>
      <c r="I10" s="19">
        <v>120</v>
      </c>
      <c r="J10" s="20">
        <v>120</v>
      </c>
      <c r="K10" s="15">
        <f t="shared" si="0"/>
        <v>965</v>
      </c>
      <c r="L10" s="27">
        <f t="shared" si="1"/>
        <v>908.6629001883239</v>
      </c>
    </row>
    <row r="11" spans="1:12" ht="15.75">
      <c r="A11" s="15">
        <v>5</v>
      </c>
      <c r="B11" s="16" t="s">
        <v>27</v>
      </c>
      <c r="C11" s="17" t="s">
        <v>6</v>
      </c>
      <c r="D11" s="18">
        <v>180</v>
      </c>
      <c r="E11" s="19">
        <v>180</v>
      </c>
      <c r="F11" s="19">
        <v>180</v>
      </c>
      <c r="G11" s="19">
        <v>52</v>
      </c>
      <c r="H11" s="19">
        <v>120</v>
      </c>
      <c r="I11" s="19">
        <v>113</v>
      </c>
      <c r="J11" s="20">
        <v>120</v>
      </c>
      <c r="K11" s="15">
        <f t="shared" si="0"/>
        <v>945</v>
      </c>
      <c r="L11" s="27">
        <f t="shared" si="1"/>
        <v>889.8305084745763</v>
      </c>
    </row>
    <row r="12" spans="1:12" ht="15.75">
      <c r="A12" s="15">
        <v>6</v>
      </c>
      <c r="B12" s="52" t="s">
        <v>73</v>
      </c>
      <c r="C12" s="17" t="s">
        <v>29</v>
      </c>
      <c r="D12" s="18">
        <v>160</v>
      </c>
      <c r="E12" s="19">
        <v>180</v>
      </c>
      <c r="F12" s="19">
        <v>180</v>
      </c>
      <c r="G12" s="19">
        <v>47</v>
      </c>
      <c r="H12" s="19">
        <v>120</v>
      </c>
      <c r="I12" s="19">
        <v>120</v>
      </c>
      <c r="J12" s="20">
        <v>120</v>
      </c>
      <c r="K12" s="15">
        <f t="shared" si="0"/>
        <v>927</v>
      </c>
      <c r="L12" s="27">
        <f t="shared" si="1"/>
        <v>872.8813559322034</v>
      </c>
    </row>
    <row r="13" spans="1:12" ht="15.75">
      <c r="A13" s="15">
        <v>7</v>
      </c>
      <c r="B13" s="16" t="s">
        <v>8</v>
      </c>
      <c r="C13" s="17" t="s">
        <v>6</v>
      </c>
      <c r="D13" s="18">
        <v>91</v>
      </c>
      <c r="E13" s="19">
        <v>180</v>
      </c>
      <c r="F13" s="19">
        <v>180</v>
      </c>
      <c r="G13" s="19">
        <v>113</v>
      </c>
      <c r="H13" s="19">
        <v>110</v>
      </c>
      <c r="I13" s="19">
        <v>120</v>
      </c>
      <c r="J13" s="20">
        <v>120</v>
      </c>
      <c r="K13" s="15">
        <f t="shared" si="0"/>
        <v>914</v>
      </c>
      <c r="L13" s="27">
        <f t="shared" si="1"/>
        <v>860.6403013182675</v>
      </c>
    </row>
    <row r="14" spans="1:12" ht="15.75">
      <c r="A14" s="15">
        <v>8</v>
      </c>
      <c r="B14" s="16" t="s">
        <v>60</v>
      </c>
      <c r="C14" s="17" t="s">
        <v>19</v>
      </c>
      <c r="D14" s="18">
        <v>145</v>
      </c>
      <c r="E14" s="19">
        <v>63</v>
      </c>
      <c r="F14" s="19">
        <v>180</v>
      </c>
      <c r="G14" s="19">
        <v>137</v>
      </c>
      <c r="H14" s="19">
        <v>120</v>
      </c>
      <c r="I14" s="19">
        <v>120</v>
      </c>
      <c r="J14" s="20">
        <v>120</v>
      </c>
      <c r="K14" s="15">
        <f t="shared" si="0"/>
        <v>885</v>
      </c>
      <c r="L14" s="27">
        <f t="shared" si="1"/>
        <v>833.3333333333334</v>
      </c>
    </row>
    <row r="15" spans="1:12" ht="15.75">
      <c r="A15" s="15">
        <v>9</v>
      </c>
      <c r="B15" s="52" t="s">
        <v>67</v>
      </c>
      <c r="C15" s="17" t="s">
        <v>17</v>
      </c>
      <c r="D15" s="18">
        <v>180</v>
      </c>
      <c r="E15" s="19">
        <v>144</v>
      </c>
      <c r="F15" s="19">
        <v>127</v>
      </c>
      <c r="G15" s="19">
        <v>166</v>
      </c>
      <c r="H15" s="19">
        <v>120</v>
      </c>
      <c r="I15" s="19">
        <v>25</v>
      </c>
      <c r="J15" s="20">
        <v>120</v>
      </c>
      <c r="K15" s="15">
        <f t="shared" si="0"/>
        <v>882</v>
      </c>
      <c r="L15" s="27">
        <f t="shared" si="1"/>
        <v>830.5084745762712</v>
      </c>
    </row>
    <row r="16" spans="1:12" ht="15.75">
      <c r="A16" s="15">
        <v>10</v>
      </c>
      <c r="B16" s="16" t="s">
        <v>63</v>
      </c>
      <c r="C16" s="17" t="s">
        <v>9</v>
      </c>
      <c r="D16" s="18">
        <v>158</v>
      </c>
      <c r="E16" s="19">
        <v>180</v>
      </c>
      <c r="F16" s="19">
        <v>180</v>
      </c>
      <c r="G16" s="19">
        <v>0</v>
      </c>
      <c r="H16" s="19">
        <v>120</v>
      </c>
      <c r="I16" s="19">
        <v>120</v>
      </c>
      <c r="J16" s="20">
        <v>96</v>
      </c>
      <c r="K16" s="15">
        <f t="shared" si="0"/>
        <v>854</v>
      </c>
      <c r="L16" s="27">
        <f t="shared" si="1"/>
        <v>804.1431261770244</v>
      </c>
    </row>
    <row r="17" spans="1:12" ht="15.75">
      <c r="A17" s="15">
        <v>11</v>
      </c>
      <c r="B17" s="16" t="s">
        <v>66</v>
      </c>
      <c r="C17" s="17" t="s">
        <v>9</v>
      </c>
      <c r="D17" s="18">
        <v>96</v>
      </c>
      <c r="E17" s="19">
        <v>160</v>
      </c>
      <c r="F17" s="19">
        <v>88</v>
      </c>
      <c r="G17" s="19">
        <v>175</v>
      </c>
      <c r="H17" s="19">
        <v>85</v>
      </c>
      <c r="I17" s="19">
        <v>120</v>
      </c>
      <c r="J17" s="20">
        <v>120</v>
      </c>
      <c r="K17" s="15">
        <f t="shared" si="0"/>
        <v>844</v>
      </c>
      <c r="L17" s="27">
        <f t="shared" si="1"/>
        <v>794.7269303201507</v>
      </c>
    </row>
    <row r="18" spans="1:12" ht="15.75">
      <c r="A18" s="15">
        <v>12</v>
      </c>
      <c r="B18" s="16" t="s">
        <v>58</v>
      </c>
      <c r="C18" s="17" t="s">
        <v>6</v>
      </c>
      <c r="D18" s="18">
        <v>140</v>
      </c>
      <c r="E18" s="19">
        <v>180</v>
      </c>
      <c r="F18" s="19">
        <v>180</v>
      </c>
      <c r="G18" s="19">
        <v>57</v>
      </c>
      <c r="H18" s="19">
        <v>120</v>
      </c>
      <c r="I18" s="19">
        <v>62</v>
      </c>
      <c r="J18" s="20">
        <v>96</v>
      </c>
      <c r="K18" s="15">
        <f t="shared" si="0"/>
        <v>835</v>
      </c>
      <c r="L18" s="27">
        <f t="shared" si="1"/>
        <v>786.2523540489642</v>
      </c>
    </row>
    <row r="19" spans="1:12" ht="15.75">
      <c r="A19" s="15">
        <v>13</v>
      </c>
      <c r="B19" s="16" t="s">
        <v>3</v>
      </c>
      <c r="C19" s="17" t="s">
        <v>9</v>
      </c>
      <c r="D19" s="18">
        <v>0</v>
      </c>
      <c r="E19" s="19">
        <v>176</v>
      </c>
      <c r="F19" s="19">
        <v>180</v>
      </c>
      <c r="G19" s="19">
        <v>68</v>
      </c>
      <c r="H19" s="19">
        <v>120</v>
      </c>
      <c r="I19" s="19">
        <v>120</v>
      </c>
      <c r="J19" s="20">
        <v>120</v>
      </c>
      <c r="K19" s="15">
        <f t="shared" si="0"/>
        <v>784</v>
      </c>
      <c r="L19" s="27">
        <f t="shared" si="1"/>
        <v>738.2297551789077</v>
      </c>
    </row>
    <row r="20" spans="1:12" ht="15.75">
      <c r="A20" s="15">
        <v>14</v>
      </c>
      <c r="B20" s="16" t="s">
        <v>34</v>
      </c>
      <c r="C20" s="17" t="s">
        <v>19</v>
      </c>
      <c r="D20" s="18">
        <v>148</v>
      </c>
      <c r="E20" s="19">
        <v>180</v>
      </c>
      <c r="F20" s="19">
        <v>0</v>
      </c>
      <c r="G20" s="19">
        <v>180</v>
      </c>
      <c r="H20" s="19">
        <v>99</v>
      </c>
      <c r="I20" s="19">
        <v>0</v>
      </c>
      <c r="J20" s="20">
        <v>120</v>
      </c>
      <c r="K20" s="15">
        <f t="shared" si="0"/>
        <v>727</v>
      </c>
      <c r="L20" s="27">
        <f t="shared" si="1"/>
        <v>684.557438794727</v>
      </c>
    </row>
    <row r="21" spans="1:12" ht="15.75">
      <c r="A21" s="15">
        <v>15</v>
      </c>
      <c r="B21" s="16" t="s">
        <v>71</v>
      </c>
      <c r="C21" s="17" t="s">
        <v>29</v>
      </c>
      <c r="D21" s="18">
        <v>180</v>
      </c>
      <c r="E21" s="19">
        <v>65</v>
      </c>
      <c r="F21" s="19">
        <v>105</v>
      </c>
      <c r="G21" s="19">
        <v>180</v>
      </c>
      <c r="H21" s="19">
        <v>60</v>
      </c>
      <c r="I21" s="19">
        <v>120</v>
      </c>
      <c r="J21" s="20">
        <v>9</v>
      </c>
      <c r="K21" s="15">
        <f t="shared" si="0"/>
        <v>719</v>
      </c>
      <c r="L21" s="27">
        <f t="shared" si="1"/>
        <v>677.0244821092278</v>
      </c>
    </row>
    <row r="22" spans="1:12" ht="15.75">
      <c r="A22" s="15">
        <v>16</v>
      </c>
      <c r="B22" s="16" t="s">
        <v>62</v>
      </c>
      <c r="C22" s="17" t="s">
        <v>9</v>
      </c>
      <c r="D22" s="18">
        <v>110</v>
      </c>
      <c r="E22" s="19">
        <v>75</v>
      </c>
      <c r="F22" s="19">
        <v>69</v>
      </c>
      <c r="G22" s="19">
        <v>93</v>
      </c>
      <c r="H22" s="19">
        <v>120</v>
      </c>
      <c r="I22" s="19">
        <v>95</v>
      </c>
      <c r="J22" s="20">
        <v>114</v>
      </c>
      <c r="K22" s="15">
        <f t="shared" si="0"/>
        <v>676</v>
      </c>
      <c r="L22" s="27">
        <f t="shared" si="1"/>
        <v>636.5348399246705</v>
      </c>
    </row>
    <row r="23" spans="1:12" ht="15.75">
      <c r="A23" s="15">
        <v>17</v>
      </c>
      <c r="B23" s="16" t="s">
        <v>68</v>
      </c>
      <c r="C23" s="17" t="s">
        <v>9</v>
      </c>
      <c r="D23" s="18">
        <v>180</v>
      </c>
      <c r="E23" s="19">
        <v>100</v>
      </c>
      <c r="F23" s="19">
        <v>180</v>
      </c>
      <c r="G23" s="19">
        <v>132</v>
      </c>
      <c r="H23" s="19">
        <v>67</v>
      </c>
      <c r="I23" s="19">
        <v>0</v>
      </c>
      <c r="J23" s="20">
        <v>0</v>
      </c>
      <c r="K23" s="15">
        <f t="shared" si="0"/>
        <v>659</v>
      </c>
      <c r="L23" s="27">
        <f t="shared" si="1"/>
        <v>620.5273069679849</v>
      </c>
    </row>
    <row r="24" spans="1:12" ht="15.75">
      <c r="A24" s="15">
        <v>18</v>
      </c>
      <c r="B24" s="16" t="s">
        <v>11</v>
      </c>
      <c r="C24" s="17" t="s">
        <v>29</v>
      </c>
      <c r="D24" s="18">
        <v>44</v>
      </c>
      <c r="E24" s="19">
        <v>124</v>
      </c>
      <c r="F24" s="19">
        <v>168</v>
      </c>
      <c r="G24" s="19">
        <v>0</v>
      </c>
      <c r="H24" s="19">
        <v>78</v>
      </c>
      <c r="I24" s="19">
        <v>112</v>
      </c>
      <c r="J24" s="20">
        <v>0</v>
      </c>
      <c r="K24" s="15">
        <f t="shared" si="0"/>
        <v>526</v>
      </c>
      <c r="L24" s="27">
        <f t="shared" si="1"/>
        <v>495.2919020715631</v>
      </c>
    </row>
    <row r="25" spans="1:12" ht="15.75">
      <c r="A25" s="15">
        <v>19</v>
      </c>
      <c r="B25" s="16" t="s">
        <v>7</v>
      </c>
      <c r="C25" s="17" t="s">
        <v>6</v>
      </c>
      <c r="D25" s="18">
        <v>124</v>
      </c>
      <c r="E25" s="19">
        <v>180</v>
      </c>
      <c r="F25" s="19">
        <v>180</v>
      </c>
      <c r="G25" s="19">
        <v>32</v>
      </c>
      <c r="H25" s="19">
        <v>0</v>
      </c>
      <c r="I25" s="19">
        <v>0</v>
      </c>
      <c r="J25" s="20">
        <v>0</v>
      </c>
      <c r="K25" s="15">
        <f t="shared" si="0"/>
        <v>516</v>
      </c>
      <c r="L25" s="27">
        <f t="shared" si="1"/>
        <v>485.8757062146893</v>
      </c>
    </row>
    <row r="26" spans="1:12" ht="16.5" thickBot="1">
      <c r="A26" s="26">
        <v>20</v>
      </c>
      <c r="B26" s="21" t="s">
        <v>69</v>
      </c>
      <c r="C26" s="22" t="s">
        <v>6</v>
      </c>
      <c r="D26" s="23">
        <v>136</v>
      </c>
      <c r="E26" s="24">
        <v>180</v>
      </c>
      <c r="F26" s="24">
        <v>0</v>
      </c>
      <c r="G26" s="24">
        <v>0</v>
      </c>
      <c r="H26" s="24">
        <v>0</v>
      </c>
      <c r="I26" s="24">
        <v>0</v>
      </c>
      <c r="J26" s="25">
        <v>0</v>
      </c>
      <c r="K26" s="26">
        <f t="shared" si="0"/>
        <v>316</v>
      </c>
      <c r="L26" s="28">
        <f t="shared" si="1"/>
        <v>297.5517890772128</v>
      </c>
    </row>
    <row r="28" spans="2:12" s="29" customFormat="1" ht="24" customHeight="1">
      <c r="B28" s="30" t="s">
        <v>4</v>
      </c>
      <c r="C28" s="55" t="str">
        <f>duomenys!B8</f>
        <v>Mantvydas Latvėnas</v>
      </c>
      <c r="D28" s="55"/>
      <c r="E28" s="55"/>
      <c r="J28" s="50" t="s">
        <v>47</v>
      </c>
      <c r="K28" s="56">
        <f>duomenys!B6</f>
        <v>39620</v>
      </c>
      <c r="L28" s="56"/>
    </row>
    <row r="29" spans="2:12" s="29" customFormat="1" ht="27.75" customHeight="1">
      <c r="B29" s="3"/>
      <c r="C29" s="55" t="str">
        <f>duomenys!B9</f>
        <v>Regina Kiburtienė</v>
      </c>
      <c r="D29" s="55"/>
      <c r="E29" s="55"/>
      <c r="J29" s="47"/>
      <c r="K29" s="48" t="str">
        <f>duomenys!B4</f>
        <v>Biržai</v>
      </c>
      <c r="L29" s="49"/>
    </row>
    <row r="40" spans="2:3" ht="15.75">
      <c r="B40" s="10" t="s">
        <v>10</v>
      </c>
      <c r="C40" s="11" t="s">
        <v>9</v>
      </c>
    </row>
    <row r="41" spans="2:3" ht="15.75">
      <c r="B41" s="16" t="s">
        <v>35</v>
      </c>
      <c r="C41" s="17" t="s">
        <v>9</v>
      </c>
    </row>
    <row r="42" spans="2:3" ht="15.75">
      <c r="B42" s="16" t="s">
        <v>3</v>
      </c>
      <c r="C42" s="17" t="s">
        <v>9</v>
      </c>
    </row>
    <row r="43" spans="2:3" ht="15.75">
      <c r="B43" s="16" t="s">
        <v>18</v>
      </c>
      <c r="C43" s="17" t="s">
        <v>9</v>
      </c>
    </row>
    <row r="44" spans="2:3" ht="15.75">
      <c r="B44" s="16" t="s">
        <v>32</v>
      </c>
      <c r="C44" s="17" t="s">
        <v>19</v>
      </c>
    </row>
    <row r="45" spans="2:3" ht="15.75">
      <c r="B45" s="16" t="s">
        <v>23</v>
      </c>
      <c r="C45" s="17" t="s">
        <v>19</v>
      </c>
    </row>
    <row r="46" spans="2:3" ht="15.75">
      <c r="B46" s="16" t="s">
        <v>34</v>
      </c>
      <c r="C46" s="17" t="s">
        <v>19</v>
      </c>
    </row>
    <row r="47" spans="2:3" ht="15.75">
      <c r="B47" s="16" t="s">
        <v>13</v>
      </c>
      <c r="C47" s="17" t="s">
        <v>12</v>
      </c>
    </row>
    <row r="48" spans="2:3" ht="15.75">
      <c r="B48" s="16" t="s">
        <v>11</v>
      </c>
      <c r="C48" s="17" t="s">
        <v>12</v>
      </c>
    </row>
    <row r="49" spans="2:3" ht="15.75">
      <c r="B49" s="16" t="s">
        <v>22</v>
      </c>
      <c r="C49" s="17" t="s">
        <v>21</v>
      </c>
    </row>
    <row r="50" spans="2:3" ht="15.75">
      <c r="B50" s="16" t="s">
        <v>20</v>
      </c>
      <c r="C50" s="17" t="s">
        <v>21</v>
      </c>
    </row>
    <row r="51" spans="2:3" ht="15.75">
      <c r="B51" s="16" t="s">
        <v>16</v>
      </c>
      <c r="C51" s="17" t="s">
        <v>17</v>
      </c>
    </row>
    <row r="52" spans="2:3" ht="15.75">
      <c r="B52" s="16" t="s">
        <v>14</v>
      </c>
      <c r="C52" s="17" t="s">
        <v>15</v>
      </c>
    </row>
    <row r="53" spans="2:3" ht="15.75">
      <c r="B53" s="16" t="s">
        <v>36</v>
      </c>
      <c r="C53" s="17" t="s">
        <v>15</v>
      </c>
    </row>
    <row r="54" spans="2:3" ht="15.75">
      <c r="B54" s="16" t="s">
        <v>7</v>
      </c>
      <c r="C54" s="17" t="s">
        <v>6</v>
      </c>
    </row>
    <row r="55" spans="2:3" ht="15.75">
      <c r="B55" s="16" t="s">
        <v>33</v>
      </c>
      <c r="C55" s="17" t="s">
        <v>6</v>
      </c>
    </row>
    <row r="56" spans="2:3" ht="15.75">
      <c r="B56" s="52" t="s">
        <v>8</v>
      </c>
      <c r="C56" s="17" t="s">
        <v>6</v>
      </c>
    </row>
  </sheetData>
  <mergeCells count="6">
    <mergeCell ref="C28:E28"/>
    <mergeCell ref="C29:E29"/>
    <mergeCell ref="A1:L1"/>
    <mergeCell ref="A2:L2"/>
    <mergeCell ref="K28:L28"/>
    <mergeCell ref="D4:H4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L1"/>
    </sheetView>
  </sheetViews>
  <sheetFormatPr defaultColWidth="9.140625" defaultRowHeight="12.75"/>
  <cols>
    <col min="1" max="1" width="6.421875" style="0" customWidth="1"/>
    <col min="2" max="2" width="23.421875" style="0" customWidth="1"/>
    <col min="3" max="3" width="11.8515625" style="0" customWidth="1"/>
    <col min="4" max="10" width="9.00390625" style="0" customWidth="1"/>
    <col min="11" max="11" width="12.28125" style="0" customWidth="1"/>
    <col min="12" max="12" width="11.421875" style="0" customWidth="1"/>
  </cols>
  <sheetData>
    <row r="1" spans="1:12" s="40" customFormat="1" ht="18.7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0" customFormat="1" ht="24" customHeight="1">
      <c r="A2" s="57" t="str">
        <f>duomenys!B3</f>
        <v>Biržų Taurė Šarūnui Preidžiui atminti 2008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0" customFormat="1" ht="17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0" customFormat="1" ht="19.5">
      <c r="A4" s="59"/>
      <c r="B4" s="60"/>
      <c r="C4" s="60"/>
      <c r="D4" s="57" t="s">
        <v>48</v>
      </c>
      <c r="E4" s="57"/>
      <c r="F4" s="57"/>
      <c r="G4" s="57"/>
      <c r="H4" s="57"/>
      <c r="I4" s="61"/>
      <c r="J4" s="60"/>
      <c r="K4" s="62"/>
      <c r="L4" s="62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31"/>
    </row>
    <row r="6" spans="1:12" ht="16.5" thickBot="1">
      <c r="A6" s="5" t="s">
        <v>0</v>
      </c>
      <c r="B6" s="6" t="s">
        <v>56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 t="s">
        <v>77</v>
      </c>
      <c r="J6" s="8"/>
      <c r="K6" s="5" t="s">
        <v>2</v>
      </c>
      <c r="L6" s="9" t="s">
        <v>41</v>
      </c>
    </row>
    <row r="7" spans="1:12" ht="15.75">
      <c r="A7" s="15">
        <v>1</v>
      </c>
      <c r="B7" s="10" t="s">
        <v>25</v>
      </c>
      <c r="C7" s="11" t="s">
        <v>9</v>
      </c>
      <c r="D7" s="12">
        <v>120</v>
      </c>
      <c r="E7" s="13">
        <v>120</v>
      </c>
      <c r="F7" s="13">
        <v>120</v>
      </c>
      <c r="G7" s="13">
        <v>120</v>
      </c>
      <c r="H7" s="13">
        <v>120</v>
      </c>
      <c r="I7" s="13">
        <v>130</v>
      </c>
      <c r="J7" s="14"/>
      <c r="K7" s="15">
        <f>0+SUM(D7:H7)</f>
        <v>600</v>
      </c>
      <c r="L7" s="27">
        <f>1000*K7/600</f>
        <v>1000</v>
      </c>
    </row>
    <row r="8" spans="1:12" ht="15.75">
      <c r="A8" s="15">
        <v>2</v>
      </c>
      <c r="B8" s="16" t="s">
        <v>75</v>
      </c>
      <c r="C8" s="17" t="s">
        <v>6</v>
      </c>
      <c r="D8" s="12">
        <v>120</v>
      </c>
      <c r="E8" s="13">
        <v>120</v>
      </c>
      <c r="F8" s="13">
        <v>120</v>
      </c>
      <c r="G8" s="13">
        <v>120</v>
      </c>
      <c r="H8" s="13">
        <v>120</v>
      </c>
      <c r="I8" s="19">
        <v>129</v>
      </c>
      <c r="J8" s="20"/>
      <c r="K8" s="15">
        <f aca="true" t="shared" si="0" ref="K8:K19">0+SUM(D8:H8)</f>
        <v>600</v>
      </c>
      <c r="L8" s="27">
        <f aca="true" t="shared" si="1" ref="L8:L19">1000*K8/600</f>
        <v>1000</v>
      </c>
    </row>
    <row r="9" spans="1:12" ht="15.75">
      <c r="A9" s="15">
        <v>3</v>
      </c>
      <c r="B9" s="16" t="s">
        <v>38</v>
      </c>
      <c r="C9" s="17" t="s">
        <v>9</v>
      </c>
      <c r="D9" s="18">
        <v>120</v>
      </c>
      <c r="E9" s="19">
        <v>120</v>
      </c>
      <c r="F9" s="19">
        <v>120</v>
      </c>
      <c r="G9" s="19">
        <v>120</v>
      </c>
      <c r="H9" s="19">
        <v>120</v>
      </c>
      <c r="I9" s="19">
        <v>128</v>
      </c>
      <c r="J9" s="20"/>
      <c r="K9" s="15">
        <f t="shared" si="0"/>
        <v>600</v>
      </c>
      <c r="L9" s="27">
        <f t="shared" si="1"/>
        <v>1000</v>
      </c>
    </row>
    <row r="10" spans="1:12" ht="15.75">
      <c r="A10" s="15">
        <v>4</v>
      </c>
      <c r="B10" s="16" t="s">
        <v>28</v>
      </c>
      <c r="C10" s="17" t="s">
        <v>6</v>
      </c>
      <c r="D10" s="12">
        <v>120</v>
      </c>
      <c r="E10" s="13">
        <v>120</v>
      </c>
      <c r="F10" s="13">
        <v>120</v>
      </c>
      <c r="G10" s="13">
        <v>120</v>
      </c>
      <c r="H10" s="13">
        <v>120</v>
      </c>
      <c r="I10" s="19"/>
      <c r="J10" s="20"/>
      <c r="K10" s="15">
        <f t="shared" si="0"/>
        <v>600</v>
      </c>
      <c r="L10" s="27">
        <f t="shared" si="1"/>
        <v>1000</v>
      </c>
    </row>
    <row r="11" spans="1:12" ht="15.75">
      <c r="A11" s="15">
        <v>5</v>
      </c>
      <c r="B11" s="16" t="s">
        <v>74</v>
      </c>
      <c r="C11" s="17" t="s">
        <v>21</v>
      </c>
      <c r="D11" s="12">
        <v>120</v>
      </c>
      <c r="E11" s="13">
        <v>93</v>
      </c>
      <c r="F11" s="13">
        <v>120</v>
      </c>
      <c r="G11" s="13">
        <v>120</v>
      </c>
      <c r="H11" s="13">
        <v>120</v>
      </c>
      <c r="I11" s="19"/>
      <c r="J11" s="20"/>
      <c r="K11" s="15">
        <f t="shared" si="0"/>
        <v>573</v>
      </c>
      <c r="L11" s="27">
        <f t="shared" si="1"/>
        <v>955</v>
      </c>
    </row>
    <row r="12" spans="1:12" ht="15.75">
      <c r="A12" s="15">
        <v>6</v>
      </c>
      <c r="B12" s="16" t="s">
        <v>24</v>
      </c>
      <c r="C12" s="17" t="s">
        <v>29</v>
      </c>
      <c r="D12" s="12">
        <v>120</v>
      </c>
      <c r="E12" s="13">
        <v>120</v>
      </c>
      <c r="F12" s="13">
        <v>120</v>
      </c>
      <c r="G12" s="13">
        <v>92</v>
      </c>
      <c r="H12" s="13">
        <v>120</v>
      </c>
      <c r="I12" s="19"/>
      <c r="J12" s="20"/>
      <c r="K12" s="15">
        <f t="shared" si="0"/>
        <v>572</v>
      </c>
      <c r="L12" s="27">
        <f t="shared" si="1"/>
        <v>953.3333333333334</v>
      </c>
    </row>
    <row r="13" spans="1:12" ht="15.75">
      <c r="A13" s="15">
        <v>7</v>
      </c>
      <c r="B13" s="16" t="s">
        <v>69</v>
      </c>
      <c r="C13" s="17" t="s">
        <v>6</v>
      </c>
      <c r="D13" s="12">
        <v>120</v>
      </c>
      <c r="E13" s="13">
        <v>120</v>
      </c>
      <c r="F13" s="13">
        <v>120</v>
      </c>
      <c r="G13" s="13">
        <v>120</v>
      </c>
      <c r="H13" s="13">
        <v>83</v>
      </c>
      <c r="I13" s="19"/>
      <c r="J13" s="20"/>
      <c r="K13" s="15">
        <f t="shared" si="0"/>
        <v>563</v>
      </c>
      <c r="L13" s="27">
        <f t="shared" si="1"/>
        <v>938.3333333333334</v>
      </c>
    </row>
    <row r="14" spans="1:12" ht="15.75">
      <c r="A14" s="15">
        <v>8</v>
      </c>
      <c r="B14" s="16" t="s">
        <v>40</v>
      </c>
      <c r="C14" s="17" t="s">
        <v>6</v>
      </c>
      <c r="D14" s="12">
        <v>120</v>
      </c>
      <c r="E14" s="13">
        <v>120</v>
      </c>
      <c r="F14" s="13">
        <v>120</v>
      </c>
      <c r="G14" s="13">
        <v>0</v>
      </c>
      <c r="H14" s="13">
        <v>120</v>
      </c>
      <c r="I14" s="19"/>
      <c r="J14" s="20"/>
      <c r="K14" s="15">
        <f t="shared" si="0"/>
        <v>480</v>
      </c>
      <c r="L14" s="27">
        <f t="shared" si="1"/>
        <v>800</v>
      </c>
    </row>
    <row r="15" spans="1:12" ht="15.75">
      <c r="A15" s="15">
        <v>9</v>
      </c>
      <c r="B15" s="16" t="s">
        <v>37</v>
      </c>
      <c r="C15" s="17" t="s">
        <v>6</v>
      </c>
      <c r="D15" s="12">
        <v>120</v>
      </c>
      <c r="E15" s="13">
        <v>120</v>
      </c>
      <c r="F15" s="13">
        <v>87</v>
      </c>
      <c r="G15" s="13">
        <v>0</v>
      </c>
      <c r="H15" s="13">
        <v>89</v>
      </c>
      <c r="I15" s="19"/>
      <c r="J15" s="20"/>
      <c r="K15" s="15">
        <f t="shared" si="0"/>
        <v>416</v>
      </c>
      <c r="L15" s="27">
        <f t="shared" si="1"/>
        <v>693.3333333333334</v>
      </c>
    </row>
    <row r="16" spans="1:12" ht="15.75">
      <c r="A16" s="15">
        <v>10</v>
      </c>
      <c r="B16" s="16" t="s">
        <v>76</v>
      </c>
      <c r="C16" s="17" t="s">
        <v>29</v>
      </c>
      <c r="D16" s="12">
        <v>44</v>
      </c>
      <c r="E16" s="13">
        <v>67</v>
      </c>
      <c r="F16" s="13">
        <v>73</v>
      </c>
      <c r="G16" s="13">
        <v>114</v>
      </c>
      <c r="H16" s="13">
        <v>69</v>
      </c>
      <c r="I16" s="19"/>
      <c r="J16" s="20"/>
      <c r="K16" s="15">
        <f t="shared" si="0"/>
        <v>367</v>
      </c>
      <c r="L16" s="27">
        <f t="shared" si="1"/>
        <v>611.6666666666666</v>
      </c>
    </row>
    <row r="17" spans="1:12" ht="15.75">
      <c r="A17" s="15">
        <v>11</v>
      </c>
      <c r="B17" s="16" t="s">
        <v>27</v>
      </c>
      <c r="C17" s="17" t="s">
        <v>6</v>
      </c>
      <c r="D17" s="12">
        <v>101</v>
      </c>
      <c r="E17" s="13">
        <v>120</v>
      </c>
      <c r="F17" s="13">
        <v>0</v>
      </c>
      <c r="G17" s="13">
        <v>0</v>
      </c>
      <c r="H17" s="13">
        <v>0</v>
      </c>
      <c r="I17" s="19"/>
      <c r="J17" s="20"/>
      <c r="K17" s="15">
        <f t="shared" si="0"/>
        <v>221</v>
      </c>
      <c r="L17" s="27">
        <f t="shared" si="1"/>
        <v>368.3333333333333</v>
      </c>
    </row>
    <row r="18" spans="1:12" ht="15.75">
      <c r="A18" s="15">
        <v>12</v>
      </c>
      <c r="B18" s="16" t="s">
        <v>26</v>
      </c>
      <c r="C18" s="17" t="s">
        <v>12</v>
      </c>
      <c r="D18" s="18">
        <v>120</v>
      </c>
      <c r="E18" s="19">
        <v>0</v>
      </c>
      <c r="F18" s="19">
        <v>0</v>
      </c>
      <c r="G18" s="19">
        <v>0</v>
      </c>
      <c r="H18" s="19">
        <v>89</v>
      </c>
      <c r="I18" s="19"/>
      <c r="J18" s="20"/>
      <c r="K18" s="15">
        <f t="shared" si="0"/>
        <v>209</v>
      </c>
      <c r="L18" s="27">
        <f t="shared" si="1"/>
        <v>348.3333333333333</v>
      </c>
    </row>
    <row r="19" spans="1:12" ht="16.5" thickBot="1">
      <c r="A19" s="26">
        <v>13</v>
      </c>
      <c r="B19" s="21" t="s">
        <v>39</v>
      </c>
      <c r="C19" s="22" t="s">
        <v>6</v>
      </c>
      <c r="D19" s="53">
        <v>120</v>
      </c>
      <c r="E19" s="54">
        <v>69</v>
      </c>
      <c r="F19" s="54">
        <v>0</v>
      </c>
      <c r="G19" s="54">
        <v>0</v>
      </c>
      <c r="H19" s="54">
        <v>0</v>
      </c>
      <c r="I19" s="24"/>
      <c r="J19" s="25"/>
      <c r="K19" s="26">
        <f t="shared" si="0"/>
        <v>189</v>
      </c>
      <c r="L19" s="28">
        <f t="shared" si="1"/>
        <v>315</v>
      </c>
    </row>
    <row r="21" spans="2:12" s="29" customFormat="1" ht="24" customHeight="1">
      <c r="B21" s="30" t="s">
        <v>4</v>
      </c>
      <c r="C21" s="55" t="str">
        <f>duomenys!B8</f>
        <v>Mantvydas Latvėnas</v>
      </c>
      <c r="D21" s="55"/>
      <c r="E21" s="55"/>
      <c r="J21" s="50" t="s">
        <v>47</v>
      </c>
      <c r="K21" s="56">
        <f>duomenys!B7</f>
        <v>39621</v>
      </c>
      <c r="L21" s="56"/>
    </row>
    <row r="22" spans="2:12" s="29" customFormat="1" ht="27.75" customHeight="1">
      <c r="B22" s="3"/>
      <c r="C22" s="55" t="str">
        <f>duomenys!B9</f>
        <v>Regina Kiburtienė</v>
      </c>
      <c r="D22" s="55"/>
      <c r="E22" s="55"/>
      <c r="J22" s="47"/>
      <c r="K22" s="48" t="str">
        <f>duomenys!B4</f>
        <v>Biržai</v>
      </c>
      <c r="L22" s="49"/>
    </row>
  </sheetData>
  <mergeCells count="6">
    <mergeCell ref="C21:E21"/>
    <mergeCell ref="C22:E22"/>
    <mergeCell ref="A1:L1"/>
    <mergeCell ref="A2:L2"/>
    <mergeCell ref="D4:H4"/>
    <mergeCell ref="K21:L21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L1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s="40" customFormat="1" ht="18.7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0" customFormat="1" ht="24" customHeight="1">
      <c r="A2" s="57" t="str">
        <f>duomenys!B3</f>
        <v>Biržų Taurė Šarūnui Preidžiui atminti 2008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0" customFormat="1" ht="17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0" customFormat="1" ht="19.5">
      <c r="A4" s="59"/>
      <c r="B4" s="60"/>
      <c r="C4" s="60"/>
      <c r="D4" s="57" t="s">
        <v>49</v>
      </c>
      <c r="E4" s="57"/>
      <c r="F4" s="57"/>
      <c r="G4" s="57"/>
      <c r="H4" s="57"/>
      <c r="I4" s="61"/>
      <c r="J4" s="60"/>
      <c r="K4" s="62"/>
      <c r="L4" s="62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31"/>
    </row>
    <row r="6" spans="1:12" ht="16.5" thickBot="1">
      <c r="A6" s="5" t="s">
        <v>0</v>
      </c>
      <c r="B6" s="6" t="s">
        <v>56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  <c r="L6" s="9" t="s">
        <v>41</v>
      </c>
    </row>
    <row r="7" spans="1:12" ht="15.75">
      <c r="A7" s="15">
        <v>1</v>
      </c>
      <c r="B7" s="10" t="s">
        <v>31</v>
      </c>
      <c r="C7" s="11" t="s">
        <v>6</v>
      </c>
      <c r="D7" s="12">
        <v>120</v>
      </c>
      <c r="E7" s="13">
        <v>120</v>
      </c>
      <c r="F7" s="13">
        <v>102</v>
      </c>
      <c r="G7" s="13">
        <v>120</v>
      </c>
      <c r="H7" s="13">
        <v>120</v>
      </c>
      <c r="I7" s="13"/>
      <c r="J7" s="14"/>
      <c r="K7" s="15">
        <f>0+SUM(D7:J7)</f>
        <v>582</v>
      </c>
      <c r="L7" s="27">
        <f>1000*K7/582</f>
        <v>1000</v>
      </c>
    </row>
    <row r="8" spans="1:12" ht="15.75">
      <c r="A8" s="15">
        <v>2</v>
      </c>
      <c r="B8" s="16" t="s">
        <v>30</v>
      </c>
      <c r="C8" s="17" t="s">
        <v>6</v>
      </c>
      <c r="D8" s="18">
        <v>110</v>
      </c>
      <c r="E8" s="19">
        <v>110</v>
      </c>
      <c r="F8" s="19">
        <v>120</v>
      </c>
      <c r="G8" s="19">
        <v>115</v>
      </c>
      <c r="H8" s="19">
        <v>117</v>
      </c>
      <c r="I8" s="19"/>
      <c r="J8" s="20"/>
      <c r="K8" s="15">
        <f>0+SUM(D8:J8)</f>
        <v>572</v>
      </c>
      <c r="L8" s="27">
        <f>1000*K8/582</f>
        <v>982.8178694158075</v>
      </c>
    </row>
    <row r="9" spans="1:12" ht="15.75">
      <c r="A9" s="15">
        <v>3</v>
      </c>
      <c r="B9" s="16" t="s">
        <v>78</v>
      </c>
      <c r="C9" s="17" t="s">
        <v>29</v>
      </c>
      <c r="D9" s="18">
        <v>4</v>
      </c>
      <c r="E9" s="19">
        <v>0</v>
      </c>
      <c r="F9" s="19">
        <v>0</v>
      </c>
      <c r="G9" s="19">
        <v>0</v>
      </c>
      <c r="H9" s="19">
        <v>0</v>
      </c>
      <c r="I9" s="19"/>
      <c r="J9" s="20"/>
      <c r="K9" s="15">
        <f>0+SUM(D9:J9)</f>
        <v>4</v>
      </c>
      <c r="L9" s="27">
        <f>1000*K9/582</f>
        <v>6.8728522336769755</v>
      </c>
    </row>
    <row r="10" spans="1:12" ht="16.5" thickBot="1">
      <c r="A10" s="26">
        <v>4</v>
      </c>
      <c r="B10" s="21" t="s">
        <v>13</v>
      </c>
      <c r="C10" s="22" t="s">
        <v>12</v>
      </c>
      <c r="D10" s="23">
        <v>3</v>
      </c>
      <c r="E10" s="24">
        <v>0</v>
      </c>
      <c r="F10" s="24">
        <v>0</v>
      </c>
      <c r="G10" s="24">
        <v>0</v>
      </c>
      <c r="H10" s="24">
        <v>0</v>
      </c>
      <c r="I10" s="24"/>
      <c r="J10" s="25"/>
      <c r="K10" s="26">
        <f>0+SUM(D10:J10)</f>
        <v>3</v>
      </c>
      <c r="L10" s="28">
        <f>1000*K10/582</f>
        <v>5.154639175257732</v>
      </c>
    </row>
    <row r="12" spans="2:12" s="29" customFormat="1" ht="24" customHeight="1">
      <c r="B12" s="30" t="s">
        <v>4</v>
      </c>
      <c r="C12" s="55" t="str">
        <f>duomenys!B8</f>
        <v>Mantvydas Latvėnas</v>
      </c>
      <c r="D12" s="55"/>
      <c r="E12" s="55"/>
      <c r="J12" s="50" t="s">
        <v>47</v>
      </c>
      <c r="K12" s="56">
        <f>duomenys!B7</f>
        <v>39621</v>
      </c>
      <c r="L12" s="56"/>
    </row>
    <row r="13" spans="2:12" s="29" customFormat="1" ht="27.75" customHeight="1">
      <c r="B13" s="3"/>
      <c r="C13" s="55" t="str">
        <f>duomenys!B9</f>
        <v>Regina Kiburtienė</v>
      </c>
      <c r="D13" s="55"/>
      <c r="E13" s="55"/>
      <c r="J13" s="47"/>
      <c r="K13" s="48" t="str">
        <f>duomenys!B4</f>
        <v>Biržai</v>
      </c>
      <c r="L13" s="49"/>
    </row>
  </sheetData>
  <mergeCells count="6">
    <mergeCell ref="C12:E12"/>
    <mergeCell ref="C13:E13"/>
    <mergeCell ref="A1:L1"/>
    <mergeCell ref="A2:L2"/>
    <mergeCell ref="D4:H4"/>
    <mergeCell ref="K12:L1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</cols>
  <sheetData>
    <row r="1" spans="1:11" s="40" customFormat="1" ht="18.7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0" customFormat="1" ht="24" customHeight="1">
      <c r="A2" s="57" t="str">
        <f>duomenys!B3</f>
        <v>Biržų Taurė Šarūnui Preidžiui atminti 2008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0" customFormat="1" ht="17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0" customFormat="1" ht="19.5">
      <c r="A4" s="59"/>
      <c r="B4" s="60"/>
      <c r="C4" s="60"/>
      <c r="D4" s="57" t="s">
        <v>51</v>
      </c>
      <c r="E4" s="57"/>
      <c r="F4" s="57"/>
      <c r="G4" s="57"/>
      <c r="H4" s="57"/>
      <c r="I4" s="61"/>
      <c r="J4" s="60"/>
      <c r="K4" s="62"/>
    </row>
    <row r="5" spans="1:11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</row>
    <row r="6" spans="1:11" ht="16.5" thickBot="1">
      <c r="A6" s="5" t="s">
        <v>0</v>
      </c>
      <c r="B6" s="6" t="s">
        <v>56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</row>
    <row r="7" spans="1:11" ht="15.75">
      <c r="A7" s="15">
        <v>1</v>
      </c>
      <c r="B7" s="10" t="s">
        <v>81</v>
      </c>
      <c r="C7" s="11" t="s">
        <v>17</v>
      </c>
      <c r="D7" s="12">
        <v>90</v>
      </c>
      <c r="E7" s="13">
        <v>90</v>
      </c>
      <c r="F7" s="13">
        <v>90</v>
      </c>
      <c r="G7" s="13">
        <v>90</v>
      </c>
      <c r="H7" s="13">
        <v>68</v>
      </c>
      <c r="I7" s="13"/>
      <c r="J7" s="14"/>
      <c r="K7" s="15">
        <f aca="true" t="shared" si="0" ref="K7:K12">0+SUM(D7:J7)</f>
        <v>428</v>
      </c>
    </row>
    <row r="8" spans="1:11" ht="15.75">
      <c r="A8" s="15">
        <v>2</v>
      </c>
      <c r="B8" s="16" t="s">
        <v>79</v>
      </c>
      <c r="C8" s="17"/>
      <c r="D8" s="18">
        <v>69</v>
      </c>
      <c r="E8" s="19">
        <v>59</v>
      </c>
      <c r="F8" s="19">
        <v>90</v>
      </c>
      <c r="G8" s="19">
        <v>90</v>
      </c>
      <c r="H8" s="19">
        <v>90</v>
      </c>
      <c r="I8" s="19"/>
      <c r="J8" s="20"/>
      <c r="K8" s="15">
        <f t="shared" si="0"/>
        <v>398</v>
      </c>
    </row>
    <row r="9" spans="1:11" ht="15.75">
      <c r="A9" s="15">
        <v>3</v>
      </c>
      <c r="B9" s="16" t="s">
        <v>64</v>
      </c>
      <c r="C9" s="17" t="s">
        <v>9</v>
      </c>
      <c r="D9" s="18">
        <v>68</v>
      </c>
      <c r="E9" s="19">
        <v>90</v>
      </c>
      <c r="F9" s="19">
        <v>90</v>
      </c>
      <c r="G9" s="19">
        <v>65</v>
      </c>
      <c r="H9" s="19">
        <v>31</v>
      </c>
      <c r="I9" s="19"/>
      <c r="J9" s="20"/>
      <c r="K9" s="15">
        <f t="shared" si="0"/>
        <v>344</v>
      </c>
    </row>
    <row r="10" spans="1:11" ht="15.75">
      <c r="A10" s="15">
        <v>4</v>
      </c>
      <c r="B10" s="16" t="s">
        <v>82</v>
      </c>
      <c r="C10" s="17" t="s">
        <v>9</v>
      </c>
      <c r="D10" s="18">
        <v>69</v>
      </c>
      <c r="E10" s="19">
        <v>60</v>
      </c>
      <c r="F10" s="19">
        <v>58</v>
      </c>
      <c r="G10" s="19">
        <v>44</v>
      </c>
      <c r="H10" s="19">
        <v>90</v>
      </c>
      <c r="I10" s="19"/>
      <c r="J10" s="20"/>
      <c r="K10" s="15">
        <f t="shared" si="0"/>
        <v>321</v>
      </c>
    </row>
    <row r="11" spans="1:11" ht="15.75">
      <c r="A11" s="15">
        <v>5</v>
      </c>
      <c r="B11" s="16" t="s">
        <v>61</v>
      </c>
      <c r="C11" s="17" t="s">
        <v>9</v>
      </c>
      <c r="D11" s="18">
        <v>54</v>
      </c>
      <c r="E11" s="19">
        <v>45</v>
      </c>
      <c r="F11" s="19">
        <v>90</v>
      </c>
      <c r="G11" s="19">
        <v>87</v>
      </c>
      <c r="H11" s="19">
        <v>33</v>
      </c>
      <c r="I11" s="19"/>
      <c r="J11" s="20"/>
      <c r="K11" s="15">
        <f t="shared" si="0"/>
        <v>309</v>
      </c>
    </row>
    <row r="12" spans="1:11" ht="16.5" thickBot="1">
      <c r="A12" s="26">
        <v>6</v>
      </c>
      <c r="B12" s="21" t="s">
        <v>80</v>
      </c>
      <c r="C12" s="22"/>
      <c r="D12" s="23">
        <v>4</v>
      </c>
      <c r="E12" s="24">
        <v>0</v>
      </c>
      <c r="F12" s="24">
        <v>0</v>
      </c>
      <c r="G12" s="24">
        <v>0</v>
      </c>
      <c r="H12" s="24">
        <v>0</v>
      </c>
      <c r="I12" s="24"/>
      <c r="J12" s="25"/>
      <c r="K12" s="26">
        <f t="shared" si="0"/>
        <v>4</v>
      </c>
    </row>
    <row r="14" spans="2:11" s="29" customFormat="1" ht="24" customHeight="1">
      <c r="B14" s="30" t="s">
        <v>4</v>
      </c>
      <c r="C14" s="55" t="str">
        <f>duomenys!B8</f>
        <v>Mantvydas Latvėnas</v>
      </c>
      <c r="D14" s="55"/>
      <c r="E14" s="55"/>
      <c r="J14" s="50" t="s">
        <v>47</v>
      </c>
      <c r="K14" s="51">
        <f>duomenys!B7</f>
        <v>39621</v>
      </c>
    </row>
    <row r="15" spans="2:11" s="29" customFormat="1" ht="27.75" customHeight="1">
      <c r="B15" s="3"/>
      <c r="C15" s="55" t="str">
        <f>duomenys!B9</f>
        <v>Regina Kiburtienė</v>
      </c>
      <c r="D15" s="55"/>
      <c r="E15" s="55"/>
      <c r="J15" s="47"/>
      <c r="K15" s="48" t="str">
        <f>duomenys!B4</f>
        <v>Biržai</v>
      </c>
    </row>
  </sheetData>
  <mergeCells count="5">
    <mergeCell ref="C14:E14"/>
    <mergeCell ref="C15:E15"/>
    <mergeCell ref="A1:K1"/>
    <mergeCell ref="A2:K2"/>
    <mergeCell ref="D4:H4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</cols>
  <sheetData>
    <row r="1" spans="1:11" s="40" customFormat="1" ht="18.7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0" customFormat="1" ht="24" customHeight="1">
      <c r="A2" s="57" t="str">
        <f>duomenys!B3</f>
        <v>Biržų Taurė Šarūnui Preidžiui atminti 2008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0" customFormat="1" ht="17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0" customFormat="1" ht="19.5">
      <c r="A4" s="59"/>
      <c r="B4" s="60"/>
      <c r="C4" s="60"/>
      <c r="D4" s="57" t="s">
        <v>50</v>
      </c>
      <c r="E4" s="57"/>
      <c r="F4" s="57"/>
      <c r="G4" s="57"/>
      <c r="H4" s="57"/>
      <c r="I4" s="61"/>
      <c r="J4" s="60"/>
      <c r="K4" s="62"/>
    </row>
    <row r="5" spans="1:11" s="40" customFormat="1" ht="23.25" customHeight="1" thickBot="1">
      <c r="A5" s="41"/>
      <c r="B5" s="42"/>
      <c r="C5" s="43"/>
      <c r="D5" s="43"/>
      <c r="E5" s="42"/>
      <c r="F5" s="42"/>
      <c r="G5" s="44"/>
      <c r="H5" s="44"/>
      <c r="I5" s="44"/>
      <c r="J5" s="44"/>
      <c r="K5" s="42"/>
    </row>
    <row r="6" spans="1:11" ht="16.5" thickBot="1">
      <c r="A6" s="5" t="s">
        <v>0</v>
      </c>
      <c r="B6" s="6" t="s">
        <v>56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</row>
    <row r="7" spans="1:11" ht="15.75">
      <c r="A7" s="15">
        <v>1</v>
      </c>
      <c r="B7" s="10" t="s">
        <v>83</v>
      </c>
      <c r="C7" s="11" t="s">
        <v>6</v>
      </c>
      <c r="D7" s="12">
        <v>78</v>
      </c>
      <c r="E7" s="13">
        <v>120</v>
      </c>
      <c r="F7" s="13">
        <v>120</v>
      </c>
      <c r="G7" s="13">
        <v>120</v>
      </c>
      <c r="H7" s="13">
        <v>0</v>
      </c>
      <c r="I7" s="13"/>
      <c r="J7" s="14"/>
      <c r="K7" s="15">
        <f>0+SUM(D7:J7)</f>
        <v>438</v>
      </c>
    </row>
    <row r="8" spans="1:11" ht="16.5" thickBot="1">
      <c r="A8" s="26">
        <v>2</v>
      </c>
      <c r="B8" s="21" t="s">
        <v>84</v>
      </c>
      <c r="C8" s="22"/>
      <c r="D8" s="23">
        <v>58</v>
      </c>
      <c r="E8" s="24">
        <v>55</v>
      </c>
      <c r="F8" s="24">
        <v>49</v>
      </c>
      <c r="G8" s="24">
        <v>0</v>
      </c>
      <c r="H8" s="24">
        <v>0</v>
      </c>
      <c r="I8" s="24"/>
      <c r="J8" s="25"/>
      <c r="K8" s="26">
        <f>0+SUM(D8:J8)</f>
        <v>162</v>
      </c>
    </row>
    <row r="10" spans="2:11" s="29" customFormat="1" ht="24" customHeight="1">
      <c r="B10" s="30" t="s">
        <v>4</v>
      </c>
      <c r="C10" s="55" t="str">
        <f>duomenys!B8</f>
        <v>Mantvydas Latvėnas</v>
      </c>
      <c r="D10" s="55"/>
      <c r="E10" s="55"/>
      <c r="J10" s="50" t="s">
        <v>47</v>
      </c>
      <c r="K10" s="51">
        <f>duomenys!B6</f>
        <v>39620</v>
      </c>
    </row>
    <row r="11" spans="2:11" s="29" customFormat="1" ht="27.75" customHeight="1">
      <c r="B11" s="3"/>
      <c r="C11" s="55" t="str">
        <f>duomenys!B9</f>
        <v>Regina Kiburtienė</v>
      </c>
      <c r="D11" s="55"/>
      <c r="E11" s="55"/>
      <c r="J11" s="47"/>
      <c r="K11" s="48" t="str">
        <f>duomenys!B4</f>
        <v>Biržai</v>
      </c>
    </row>
  </sheetData>
  <mergeCells count="5">
    <mergeCell ref="C10:E10"/>
    <mergeCell ref="C11:E11"/>
    <mergeCell ref="A1:K1"/>
    <mergeCell ref="A2:K2"/>
    <mergeCell ref="D4:H4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Linas</cp:lastModifiedBy>
  <cp:lastPrinted>2008-01-30T08:20:31Z</cp:lastPrinted>
  <dcterms:created xsi:type="dcterms:W3CDTF">2007-06-11T10:37:28Z</dcterms:created>
  <dcterms:modified xsi:type="dcterms:W3CDTF">2008-06-27T11:02:42Z</dcterms:modified>
  <cp:category/>
  <cp:version/>
  <cp:contentType/>
  <cp:contentStatus/>
</cp:coreProperties>
</file>